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rgu\Downloads\"/>
    </mc:Choice>
  </mc:AlternateContent>
  <xr:revisionPtr revIDLastSave="0" documentId="8_{05E7FF55-7883-4769-8792-E82E44B5C8E8}" xr6:coauthVersionLast="47" xr6:coauthVersionMax="47" xr10:uidLastSave="{00000000-0000-0000-0000-000000000000}"/>
  <bookViews>
    <workbookView xWindow="29865" yWindow="1470" windowWidth="18900" windowHeight="10965" xr2:uid="{698D803A-F846-4C40-B0EA-398D4F2F0429}"/>
  </bookViews>
  <sheets>
    <sheet name="FINN FRISTEN" sheetId="1" r:id="rId1"/>
    <sheet name="INNSTILLINGER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 s="1"/>
  <c r="D13" i="1"/>
  <c r="F13" i="1" s="1"/>
  <c r="E13" i="1" l="1"/>
  <c r="J13" i="1" s="1"/>
  <c r="D14" i="1"/>
  <c r="D15" i="1" s="1"/>
  <c r="D16" i="1" s="1"/>
  <c r="G13" i="1" l="1"/>
  <c r="D19" i="1"/>
  <c r="F16" i="1"/>
  <c r="E15" i="1"/>
  <c r="G15" i="1" s="1"/>
  <c r="F14" i="1"/>
  <c r="E14" i="1"/>
  <c r="G14" i="1" s="1"/>
  <c r="E16" i="1"/>
  <c r="F15" i="1"/>
  <c r="D20" i="1" l="1"/>
  <c r="E19" i="1"/>
  <c r="F19" i="1"/>
  <c r="G16" i="1"/>
  <c r="F20" i="1" l="1"/>
  <c r="E20" i="1"/>
  <c r="D21" i="1"/>
  <c r="G19" i="1"/>
  <c r="F21" i="1" l="1"/>
  <c r="E21" i="1"/>
  <c r="D22" i="1"/>
  <c r="G20" i="1"/>
  <c r="E22" i="1" l="1"/>
  <c r="D23" i="1"/>
  <c r="F22" i="1"/>
  <c r="G21" i="1"/>
  <c r="F23" i="1" l="1"/>
  <c r="D26" i="1"/>
  <c r="E23" i="1"/>
  <c r="G22" i="1"/>
  <c r="F26" i="1" l="1"/>
  <c r="D27" i="1"/>
  <c r="E26" i="1"/>
  <c r="G23" i="1"/>
  <c r="F27" i="1" l="1"/>
  <c r="D28" i="1"/>
  <c r="E27" i="1"/>
  <c r="G26" i="1"/>
  <c r="F28" i="1" l="1"/>
  <c r="D29" i="1"/>
  <c r="E28" i="1"/>
  <c r="G27" i="1"/>
  <c r="D30" i="1" l="1"/>
  <c r="F29" i="1"/>
  <c r="E29" i="1"/>
  <c r="G28" i="1"/>
  <c r="F30" i="1" l="1"/>
  <c r="D31" i="1"/>
  <c r="E30" i="1"/>
  <c r="G29" i="1"/>
  <c r="E31" i="1" l="1"/>
  <c r="F31" i="1"/>
  <c r="D32" i="1"/>
  <c r="G30" i="1"/>
  <c r="D33" i="1" l="1"/>
  <c r="F32" i="1"/>
  <c r="E32" i="1"/>
  <c r="G31" i="1"/>
  <c r="F33" i="1" l="1"/>
  <c r="D34" i="1"/>
  <c r="E33" i="1"/>
  <c r="G32" i="1"/>
  <c r="D35" i="1" l="1"/>
  <c r="F34" i="1"/>
  <c r="E34" i="1"/>
  <c r="G33" i="1"/>
  <c r="F35" i="1" l="1"/>
  <c r="E35" i="1"/>
  <c r="G34" i="1"/>
  <c r="G3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<sst xmlns="http://schemas.openxmlformats.org/spreadsheetml/2006/main" count="18" uniqueCount="17">
  <si>
    <t>Bosettingsår</t>
  </si>
  <si>
    <t>Tilskuddsperiode</t>
  </si>
  <si>
    <t>Søknadsfrist</t>
  </si>
  <si>
    <t>ENDRING I RUNDSKRIV</t>
  </si>
  <si>
    <t>RUNDSKRIV</t>
  </si>
  <si>
    <t>MÅNEDER</t>
  </si>
  <si>
    <t>Finn søknadsfrist - ekstratilskudd</t>
  </si>
  <si>
    <t xml:space="preserve">Har IMDi innvilget ekstratilskudd år 1? </t>
  </si>
  <si>
    <t xml:space="preserve">År 11-20 : Dersom flyktningen er enslig mindreårig, kan kommunen søke om tilskudd 2, inntil personen fyller 20 år.
Les mer om dette under punkt 4.1 i rundskriv 2025 og veileder, eller punkt 1.4 i rundskriv 2024 og tidligere. </t>
  </si>
  <si>
    <t>Finn rundskrivene her</t>
  </si>
  <si>
    <t>Nei</t>
  </si>
  <si>
    <r>
      <t>Skriv inn flyktningens bosettingsdato</t>
    </r>
    <r>
      <rPr>
        <b/>
        <i/>
        <sz val="11"/>
        <color rgb="FF000000"/>
        <rFont val="Aptos Display"/>
        <family val="2"/>
      </rPr>
      <t xml:space="preserve"> </t>
    </r>
  </si>
  <si>
    <t xml:space="preserve">År 6-10:  Dersom flyktningen har særlige behov, kan kommunen søke om ekstratilskudd 2 i inntil ti år.
Les mer om dette under punkt 4.1 i rundskriv 2025 og veileder, eller punkt 1.4 i rundskriv 2024 og tidligere. </t>
  </si>
  <si>
    <t xml:space="preserve">År 3-20: For tiltak som har oppstart i år 2025, eller senere, er kommunens søknadsfrist seks måneder etter forrige innvilget tilskuddsperiode er passert. </t>
  </si>
  <si>
    <t xml:space="preserve">År 2: Rundskriv 2025 har utvidet kommunenes søknadsfrist med fire måneder. Det vil si at når kommunen søker om tiltak som starter i år 2025, er frist for førstegangssøknad 18 måneder. Søker kommunen om tiltak som starter år 2024, eller tidligere, er frist for førstegangssøknad 14 måneder.
År 3-20: For tiltak som har oppstart i år 2025, eller senere, er kommunens søknadsfrist seks måneder etter forrige innvilget tilskuddsperiode er passert. </t>
  </si>
  <si>
    <t>År 1-20: For tiltak som har oppstart i år 2025, eller senere, er kommunens søknadsfrist seks måneder etter forrige innvilget tilskuddsperiode er passert.</t>
  </si>
  <si>
    <r>
      <t xml:space="preserve">År 1-20: Kommunen kan søke om utsatt søknadsfrist med inntil seks måneder.  </t>
    </r>
    <r>
      <rPr>
        <u/>
        <sz val="11"/>
        <rFont val="Aptos Narrow"/>
        <family val="2"/>
        <scheme val="minor"/>
      </rPr>
      <t>Se hvordan her</t>
    </r>
    <r>
      <rPr>
        <sz val="11"/>
        <rFont val="Aptos Narrow"/>
        <family val="2"/>
        <scheme val="minor"/>
      </rPr>
      <t xml:space="preserve"> (nederst på siden)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</si>
</sst>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0"/>
      <name val="Aptos Narrow"/>
      <family val="2"/>
    </font>
    <font>
      <sz val="11"/>
      <name val="Aptos Narrow"/>
      <family val="2"/>
    </font>
    <font>
      <b/>
      <sz val="26"/>
      <color theme="0"/>
      <name val="Aptos Narrow"/>
      <family val="2"/>
    </font>
    <font>
      <sz val="14"/>
      <name val="Aptos Narrow"/>
      <family val="2"/>
    </font>
    <font>
      <sz val="11"/>
      <color theme="1" tint="0.249977111117893"/>
      <name val="Aptos Narrow"/>
      <family val="2"/>
      <scheme val="minor"/>
    </font>
    <font>
      <sz val="11"/>
      <color theme="1" tint="0.249977111117893"/>
      <name val="Aptos Narrow"/>
      <family val="2"/>
    </font>
    <font>
      <sz val="14"/>
      <color theme="1"/>
      <name val="Aptos Narrow"/>
      <family val="2"/>
    </font>
    <font>
      <sz val="14"/>
      <color theme="1"/>
      <name val="Aptos Narrow"/>
      <family val="2"/>
      <scheme val="minor"/>
    </font>
    <font>
      <b/>
      <sz val="11"/>
      <color rgb="FF7BBF7B"/>
      <name val="Aptos Narrow"/>
      <family val="2"/>
    </font>
    <font>
      <b/>
      <sz val="11"/>
      <name val="Aptos Narrow"/>
      <family val="2"/>
    </font>
    <font>
      <sz val="10"/>
      <name val="Aptos Narrow"/>
      <family val="2"/>
    </font>
    <font>
      <b/>
      <sz val="11"/>
      <color theme="1" tint="0.249977111117893"/>
      <name val="Aptos Narrow"/>
      <family val="2"/>
    </font>
    <font>
      <sz val="36"/>
      <color theme="1"/>
      <name val="Aptos Narrow"/>
      <family val="2"/>
    </font>
    <font>
      <b/>
      <sz val="36"/>
      <color theme="0"/>
      <name val="Aptos Narrow"/>
      <family val="2"/>
    </font>
    <font>
      <sz val="36"/>
      <name val="Aptos Narrow"/>
      <family val="2"/>
    </font>
    <font>
      <b/>
      <sz val="14"/>
      <color theme="1"/>
      <name val="Aptos Narrow"/>
      <family val="2"/>
      <scheme val="minor"/>
    </font>
    <font>
      <sz val="14"/>
      <color theme="5"/>
      <name val="Aptos Narrow"/>
      <family val="2"/>
    </font>
    <font>
      <sz val="12"/>
      <name val="Aptos Narrow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i/>
      <sz val="11"/>
      <color rgb="FF000000"/>
      <name val="Aptos Display"/>
      <family val="2"/>
    </font>
    <font>
      <b/>
      <sz val="11"/>
      <color theme="1" tint="0.249977111117893"/>
      <name val="Aptos Display"/>
      <family val="2"/>
    </font>
    <font>
      <b/>
      <sz val="30"/>
      <color theme="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418541"/>
        <bgColor indexed="64"/>
      </patternFill>
    </fill>
    <fill>
      <patternFill patternType="solid">
        <fgColor rgb="FFF2EF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theme="0"/>
      </bottom>
      <diagonal/>
    </border>
    <border>
      <left/>
      <right/>
      <top style="double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74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Protection="1">
      <protection hidden="1"/>
    </xf>
    <xf numFmtId="164" fontId="3" fillId="2" borderId="0" xfId="0" applyNumberFormat="1" applyFont="1" applyFill="1" applyProtection="1">
      <protection hidden="1"/>
    </xf>
    <xf numFmtId="164" fontId="3" fillId="2" borderId="0" xfId="0" applyNumberFormat="1" applyFont="1" applyFill="1" applyAlignment="1" applyProtection="1">
      <alignment horizontal="center"/>
      <protection hidden="1"/>
    </xf>
    <xf numFmtId="0" fontId="4" fillId="2" borderId="0" xfId="0" applyFont="1" applyFill="1" applyAlignment="1">
      <alignment horizontal="left" vertical="center"/>
    </xf>
    <xf numFmtId="0" fontId="0" fillId="3" borderId="0" xfId="0" applyFill="1"/>
    <xf numFmtId="0" fontId="0" fillId="4" borderId="0" xfId="0" applyFill="1"/>
    <xf numFmtId="0" fontId="5" fillId="3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8" fillId="2" borderId="0" xfId="0" applyFont="1" applyFill="1" applyAlignment="1">
      <alignment horizontal="left" vertical="center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vertical="top" wrapText="1"/>
      <protection hidden="1"/>
    </xf>
    <xf numFmtId="0" fontId="7" fillId="3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/>
    <xf numFmtId="0" fontId="3" fillId="2" borderId="0" xfId="0" applyFont="1" applyFill="1"/>
    <xf numFmtId="0" fontId="1" fillId="4" borderId="0" xfId="0" applyFont="1" applyFill="1"/>
    <xf numFmtId="0" fontId="7" fillId="4" borderId="0" xfId="0" applyFont="1" applyFill="1" applyAlignment="1" applyProtection="1">
      <alignment wrapText="1"/>
      <protection hidden="1"/>
    </xf>
    <xf numFmtId="0" fontId="7" fillId="4" borderId="0" xfId="0" applyFont="1" applyFill="1" applyAlignment="1" applyProtection="1">
      <alignment vertical="top" wrapText="1"/>
      <protection hidden="1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Protection="1">
      <protection hidden="1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Protection="1">
      <protection hidden="1"/>
    </xf>
    <xf numFmtId="164" fontId="16" fillId="2" borderId="0" xfId="0" applyNumberFormat="1" applyFont="1" applyFill="1" applyProtection="1">
      <protection hidden="1"/>
    </xf>
    <xf numFmtId="164" fontId="16" fillId="2" borderId="0" xfId="0" applyNumberFormat="1" applyFont="1" applyFill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right"/>
      <protection hidden="1"/>
    </xf>
    <xf numFmtId="0" fontId="3" fillId="4" borderId="0" xfId="0" applyFont="1" applyFill="1"/>
    <xf numFmtId="0" fontId="17" fillId="3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4" borderId="0" xfId="0" applyFont="1" applyFill="1" applyProtection="1"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14" fillId="4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0" fillId="4" borderId="0" xfId="0" applyFill="1" applyProtection="1"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9" fillId="3" borderId="0" xfId="0" applyFont="1" applyFill="1" applyProtection="1">
      <protection hidden="1"/>
    </xf>
    <xf numFmtId="0" fontId="8" fillId="4" borderId="0" xfId="0" applyFon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18" fillId="3" borderId="0" xfId="0" applyFont="1" applyFill="1" applyProtection="1">
      <protection hidden="1"/>
    </xf>
    <xf numFmtId="0" fontId="6" fillId="4" borderId="0" xfId="0" applyFont="1" applyFill="1" applyAlignment="1" applyProtection="1">
      <alignment vertical="center"/>
      <protection hidden="1"/>
    </xf>
    <xf numFmtId="14" fontId="7" fillId="5" borderId="1" xfId="0" applyNumberFormat="1" applyFont="1" applyFill="1" applyBorder="1" applyAlignment="1" applyProtection="1">
      <alignment horizontal="center" vertical="center"/>
      <protection locked="0"/>
    </xf>
    <xf numFmtId="14" fontId="7" fillId="5" borderId="2" xfId="0" applyNumberFormat="1" applyFont="1" applyFill="1" applyBorder="1" applyAlignment="1" applyProtection="1">
      <alignment horizontal="center" vertical="center"/>
      <protection locked="0"/>
    </xf>
    <xf numFmtId="14" fontId="7" fillId="3" borderId="4" xfId="0" applyNumberFormat="1" applyFont="1" applyFill="1" applyBorder="1" applyAlignment="1" applyProtection="1">
      <alignment horizontal="center" vertical="center"/>
      <protection hidden="1"/>
    </xf>
    <xf numFmtId="164" fontId="7" fillId="3" borderId="4" xfId="0" applyNumberFormat="1" applyFont="1" applyFill="1" applyBorder="1" applyAlignment="1" applyProtection="1">
      <alignment horizontal="center" vertical="center"/>
      <protection hidden="1"/>
    </xf>
    <xf numFmtId="164" fontId="10" fillId="3" borderId="4" xfId="0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7" fillId="3" borderId="0" xfId="0" applyFont="1" applyFill="1" applyProtection="1"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14" fontId="7" fillId="3" borderId="0" xfId="0" applyNumberFormat="1" applyFont="1" applyFill="1" applyAlignment="1" applyProtection="1">
      <alignment horizontal="center" vertical="center"/>
      <protection hidden="1"/>
    </xf>
    <xf numFmtId="164" fontId="7" fillId="3" borderId="0" xfId="0" applyNumberFormat="1" applyFont="1" applyFill="1" applyAlignment="1" applyProtection="1">
      <alignment horizontal="center" vertical="center"/>
      <protection hidden="1"/>
    </xf>
    <xf numFmtId="164" fontId="13" fillId="3" borderId="0" xfId="0" applyNumberFormat="1" applyFont="1" applyFill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left" vertical="top"/>
      <protection hidden="1"/>
    </xf>
    <xf numFmtId="0" fontId="19" fillId="3" borderId="0" xfId="0" applyFont="1" applyFill="1" applyAlignment="1" applyProtection="1">
      <alignment horizontal="center"/>
      <protection hidden="1"/>
    </xf>
    <xf numFmtId="0" fontId="19" fillId="3" borderId="3" xfId="0" applyFont="1" applyFill="1" applyBorder="1" applyProtection="1"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left" vertical="top" wrapText="1"/>
      <protection hidden="1"/>
    </xf>
    <xf numFmtId="0" fontId="3" fillId="3" borderId="0" xfId="0" applyFont="1" applyFill="1" applyAlignment="1" applyProtection="1">
      <alignment vertical="top" wrapText="1"/>
      <protection hidden="1"/>
    </xf>
    <xf numFmtId="0" fontId="21" fillId="3" borderId="0" xfId="1" applyFont="1" applyFill="1" applyAlignment="1" applyProtection="1">
      <alignment horizontal="left" vertical="top" wrapText="1"/>
      <protection hidden="1"/>
    </xf>
    <xf numFmtId="0" fontId="24" fillId="4" borderId="0" xfId="0" applyFont="1" applyFill="1" applyAlignment="1" applyProtection="1">
      <alignment horizontal="left" vertical="center"/>
      <protection hidden="1"/>
    </xf>
    <xf numFmtId="0" fontId="25" fillId="2" borderId="0" xfId="0" applyFont="1" applyFill="1" applyAlignment="1" applyProtection="1">
      <alignment horizontal="left" vertical="center"/>
      <protection hidden="1"/>
    </xf>
    <xf numFmtId="0" fontId="21" fillId="3" borderId="0" xfId="0" applyFont="1" applyFill="1" applyAlignment="1" applyProtection="1">
      <alignment wrapText="1"/>
      <protection hidden="1"/>
    </xf>
    <xf numFmtId="0" fontId="21" fillId="3" borderId="0" xfId="0" applyFont="1" applyFill="1" applyProtection="1">
      <protection hidden="1"/>
    </xf>
    <xf numFmtId="0" fontId="22" fillId="3" borderId="0" xfId="1" applyFont="1" applyFill="1" applyAlignment="1" applyProtection="1">
      <alignment vertical="top" wrapText="1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19" fillId="3" borderId="3" xfId="0" applyFont="1" applyFill="1" applyBorder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left" vertical="top" wrapText="1"/>
      <protection hidden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2E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di.no/tilskudd/tilskudd-bosetting-personer-nedsatt-funksjonsevne-atferdsvansker/" TargetMode="External"/><Relationship Id="rId2" Type="http://schemas.openxmlformats.org/officeDocument/2006/relationships/hyperlink" Target="https://www.imdi.no/tilskudd/tilskudd-bosetting-personer-nedsatt-funksjonsevne-atferdsvansker/" TargetMode="External"/><Relationship Id="rId1" Type="http://schemas.openxmlformats.org/officeDocument/2006/relationships/hyperlink" Target="https://www.imdi.no/tilskudd/digitalisering-av-tilskuddsordninger/opplaring-imdi-tilskudd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5F82A-2BAA-4A93-A8BC-450A754B6B3B}">
  <dimension ref="A1:P38"/>
  <sheetViews>
    <sheetView tabSelected="1" zoomScale="89" zoomScaleNormal="100" workbookViewId="0">
      <selection activeCell="G7" sqref="G7"/>
    </sheetView>
  </sheetViews>
  <sheetFormatPr baseColWidth="10" defaultColWidth="0" defaultRowHeight="15" zeroHeight="1" x14ac:dyDescent="0.25"/>
  <cols>
    <col min="1" max="1" width="1.42578125" style="42" customWidth="1"/>
    <col min="2" max="2" width="9.7109375" style="42" customWidth="1"/>
    <col min="3" max="3" width="5.7109375" style="42" customWidth="1"/>
    <col min="4" max="4" width="12.28515625" style="11" customWidth="1"/>
    <col min="5" max="5" width="17.42578125" style="11" customWidth="1"/>
    <col min="6" max="6" width="17.42578125" style="43" customWidth="1"/>
    <col min="7" max="7" width="15.7109375" style="44" customWidth="1"/>
    <col min="8" max="9" width="6" style="11" customWidth="1"/>
    <col min="10" max="10" width="104.7109375" style="11" customWidth="1"/>
    <col min="11" max="11" width="9.7109375" style="42" customWidth="1"/>
    <col min="12" max="12" width="1.42578125" style="42" customWidth="1"/>
    <col min="13" max="16384" width="11.42578125" style="31" hidden="1"/>
  </cols>
  <sheetData>
    <row r="1" spans="1:13" ht="12" customHeight="1" x14ac:dyDescent="0.25">
      <c r="A1" s="30"/>
      <c r="B1" s="2"/>
      <c r="C1" s="2"/>
      <c r="D1" s="3"/>
      <c r="E1" s="4"/>
      <c r="F1" s="5"/>
      <c r="G1" s="6"/>
      <c r="H1" s="4"/>
      <c r="I1" s="4"/>
      <c r="J1" s="4"/>
      <c r="K1" s="2"/>
      <c r="L1" s="30"/>
    </row>
    <row r="2" spans="1:13" s="34" customFormat="1" ht="46.5" x14ac:dyDescent="0.7">
      <c r="A2" s="32"/>
      <c r="B2" s="22"/>
      <c r="C2" s="67" t="s">
        <v>6</v>
      </c>
      <c r="D2" s="33"/>
      <c r="E2" s="24"/>
      <c r="F2" s="25"/>
      <c r="G2" s="26"/>
      <c r="H2" s="24"/>
      <c r="I2" s="24"/>
      <c r="J2" s="27" t="e" vm="1">
        <v>#VALUE!</v>
      </c>
      <c r="K2" s="22"/>
      <c r="L2" s="32"/>
    </row>
    <row r="3" spans="1:13" ht="12" customHeight="1" x14ac:dyDescent="0.25">
      <c r="A3" s="30"/>
      <c r="B3" s="2"/>
      <c r="C3" s="2"/>
      <c r="D3" s="3"/>
      <c r="E3" s="4"/>
      <c r="F3" s="5"/>
      <c r="G3" s="6"/>
      <c r="H3" s="4"/>
      <c r="I3" s="4"/>
      <c r="J3" s="4"/>
      <c r="K3" s="2"/>
      <c r="L3" s="30"/>
    </row>
    <row r="4" spans="1:13" x14ac:dyDescent="0.25">
      <c r="A4" s="30"/>
      <c r="B4" s="35"/>
      <c r="C4" s="35"/>
      <c r="D4" s="35"/>
      <c r="E4" s="35"/>
      <c r="F4" s="35"/>
      <c r="G4" s="35"/>
      <c r="H4" s="35"/>
      <c r="I4" s="35"/>
      <c r="J4" s="35"/>
      <c r="K4" s="35"/>
      <c r="L4" s="30"/>
    </row>
    <row r="5" spans="1:13" ht="18.75" x14ac:dyDescent="0.3">
      <c r="A5" s="30"/>
      <c r="B5" s="35"/>
      <c r="C5" s="36"/>
      <c r="D5" s="36"/>
      <c r="E5" s="36"/>
      <c r="F5" s="36"/>
      <c r="G5" s="36"/>
      <c r="H5" s="36"/>
      <c r="I5" s="10"/>
      <c r="J5" s="35"/>
      <c r="K5" s="35"/>
      <c r="L5" s="30"/>
    </row>
    <row r="6" spans="1:13" ht="19.5" thickBot="1" x14ac:dyDescent="0.35">
      <c r="A6" s="30"/>
      <c r="B6" s="35"/>
      <c r="C6" s="36"/>
      <c r="D6" s="66" t="s">
        <v>11</v>
      </c>
      <c r="E6" s="46"/>
      <c r="F6" s="46"/>
      <c r="G6" s="47">
        <v>45292</v>
      </c>
      <c r="H6" s="36"/>
      <c r="I6" s="45"/>
      <c r="J6" s="45"/>
      <c r="K6" s="35"/>
      <c r="L6" s="30"/>
    </row>
    <row r="7" spans="1:13" ht="19.5" thickTop="1" x14ac:dyDescent="0.3">
      <c r="A7" s="30"/>
      <c r="B7" s="35"/>
      <c r="C7" s="36"/>
      <c r="D7" s="66" t="s">
        <v>7</v>
      </c>
      <c r="E7" s="46"/>
      <c r="F7" s="46"/>
      <c r="G7" s="48" t="s">
        <v>10</v>
      </c>
      <c r="H7" s="36"/>
      <c r="I7" s="45"/>
      <c r="J7" s="45"/>
      <c r="K7" s="35"/>
      <c r="L7" s="30"/>
    </row>
    <row r="8" spans="1:13" ht="18.75" x14ac:dyDescent="0.3">
      <c r="A8" s="30"/>
      <c r="B8" s="35"/>
      <c r="C8" s="36"/>
      <c r="D8" s="36"/>
      <c r="E8" s="36"/>
      <c r="F8" s="36"/>
      <c r="G8" s="36"/>
      <c r="H8" s="36"/>
      <c r="I8" s="45"/>
      <c r="J8" s="10"/>
      <c r="K8" s="35"/>
      <c r="L8" s="30"/>
    </row>
    <row r="9" spans="1:13" ht="18.75" x14ac:dyDescent="0.3">
      <c r="A9" s="30"/>
      <c r="B9" s="35"/>
      <c r="C9" s="35"/>
      <c r="D9" s="35"/>
      <c r="E9" s="35"/>
      <c r="F9" s="35"/>
      <c r="G9" s="35"/>
      <c r="H9" s="35"/>
      <c r="I9" s="45"/>
      <c r="J9" s="45"/>
      <c r="K9" s="35"/>
      <c r="L9" s="30"/>
    </row>
    <row r="10" spans="1:13" ht="18.75" x14ac:dyDescent="0.3">
      <c r="A10" s="30"/>
      <c r="B10" s="35"/>
      <c r="C10" s="35"/>
      <c r="D10" s="35"/>
      <c r="E10" s="35"/>
      <c r="F10" s="35"/>
      <c r="G10" s="35"/>
      <c r="H10" s="35"/>
      <c r="I10" s="10"/>
      <c r="J10" s="10"/>
      <c r="K10" s="10"/>
      <c r="L10" s="30"/>
    </row>
    <row r="11" spans="1:13" s="39" customFormat="1" ht="18.75" x14ac:dyDescent="0.3">
      <c r="A11" s="37"/>
      <c r="B11" s="38"/>
      <c r="C11" s="38"/>
      <c r="D11" s="60" t="s">
        <v>0</v>
      </c>
      <c r="E11" s="72" t="s">
        <v>1</v>
      </c>
      <c r="F11" s="72"/>
      <c r="G11" s="59" t="s">
        <v>2</v>
      </c>
      <c r="H11" s="58"/>
      <c r="I11" s="10"/>
      <c r="J11" s="10"/>
      <c r="K11" s="10"/>
      <c r="L11" s="37"/>
    </row>
    <row r="12" spans="1:13" s="41" customFormat="1" ht="36" customHeight="1" x14ac:dyDescent="0.3">
      <c r="A12" s="30"/>
      <c r="B12" s="40"/>
      <c r="C12" s="40"/>
      <c r="D12" s="61">
        <v>1</v>
      </c>
      <c r="E12" s="49">
        <f>IF(OR($G$6="",$G$7="Velg…"),"",EDATE($G$6,12*(D12-1)))</f>
        <v>45292</v>
      </c>
      <c r="F12" s="50">
        <f>IF(OR($G$6="",$G$7="Velg…"),"",EDATE($G$6,12*(D12))-1)</f>
        <v>45657</v>
      </c>
      <c r="G12" s="51">
        <f>IF(OR($G$6="",$G$7="Velg…"),"",EDATE(E12,VLOOKUP(YEAR(E12),INNSTILLINGER!$C$6:$D$14,2,TRUE)))</f>
        <v>45717</v>
      </c>
      <c r="H12" s="52"/>
      <c r="I12" s="10"/>
      <c r="J12" s="65" t="s">
        <v>16</v>
      </c>
      <c r="K12" s="40"/>
      <c r="L12" s="30"/>
    </row>
    <row r="13" spans="1:13" s="41" customFormat="1" ht="36" customHeight="1" x14ac:dyDescent="0.3">
      <c r="A13" s="30"/>
      <c r="B13" s="40"/>
      <c r="C13" s="40"/>
      <c r="D13" s="61">
        <f>+D12+1</f>
        <v>2</v>
      </c>
      <c r="E13" s="49">
        <f t="shared" ref="E13:E16" si="0">IF(OR($G$6="",$G$7="Velg…"),"",EDATE($G$6,12*(D13-1)))</f>
        <v>45658</v>
      </c>
      <c r="F13" s="50">
        <f t="shared" ref="F13:F16" si="1">IF(OR($G$6="",$G$7="Velg…"),"",EDATE($G$6,12*(D13))-1)</f>
        <v>46022</v>
      </c>
      <c r="G13" s="51">
        <f>IF(OR($G$6="",$G$7="Velg…"),"",IF(G7="NEI",EDATE(E12,VLOOKUP(YEAR(E13),INNSTILLINGER!$C$6:$D$14,2,TRUE)),EDATE(E13,VLOOKUP(YEAR(E13),INNSTILLINGER!$C$6:$D$14,2,TRUE))))</f>
        <v>45839</v>
      </c>
      <c r="H13" s="58"/>
      <c r="I13" s="10"/>
      <c r="J13" s="73" t="str">
        <f>IFERROR(IF(AND(G7="NEI",YEAR(E13)&gt;2024),M13,M15),M15)</f>
        <v xml:space="preserve">År 2: Rundskriv 2025 har utvidet kommunenes søknadsfrist med fire måneder. Det vil si at når kommunen søker om tiltak som starter i år 2025, er frist for førstegangssøknad 18 måneder. Søker kommunen om tiltak som starter år 2024, eller tidligere, er frist for førstegangssøknad 14 måneder.
År 3-20: For tiltak som har oppstart i år 2025, eller senere, er kommunens søknadsfrist seks måneder etter forrige innvilget tilskuddsperiode er passert. </v>
      </c>
      <c r="K13" s="40"/>
      <c r="L13" s="30"/>
      <c r="M13" s="41" t="s">
        <v>14</v>
      </c>
    </row>
    <row r="14" spans="1:13" s="41" customFormat="1" ht="36" customHeight="1" x14ac:dyDescent="0.3">
      <c r="A14" s="30"/>
      <c r="B14" s="40"/>
      <c r="C14" s="40"/>
      <c r="D14" s="61">
        <f>+D13+1</f>
        <v>3</v>
      </c>
      <c r="E14" s="49">
        <f t="shared" si="0"/>
        <v>46023</v>
      </c>
      <c r="F14" s="50">
        <f t="shared" si="1"/>
        <v>46387</v>
      </c>
      <c r="G14" s="51">
        <f>IF(OR($G$6="",$G$7="Velg…"),"",EDATE(E14,VLOOKUP(YEAR(E14),INNSTILLINGER!$C$6:$D$14,2,TRUE)))</f>
        <v>46569</v>
      </c>
      <c r="H14" s="52"/>
      <c r="I14" s="10"/>
      <c r="J14" s="73"/>
      <c r="K14" s="40"/>
      <c r="L14" s="30"/>
    </row>
    <row r="15" spans="1:13" s="41" customFormat="1" ht="36" customHeight="1" x14ac:dyDescent="0.3">
      <c r="A15" s="30"/>
      <c r="B15" s="40"/>
      <c r="C15" s="40"/>
      <c r="D15" s="61">
        <f t="shared" ref="D15:D16" si="2">+D14+1</f>
        <v>4</v>
      </c>
      <c r="E15" s="49">
        <f t="shared" si="0"/>
        <v>46388</v>
      </c>
      <c r="F15" s="50">
        <f t="shared" si="1"/>
        <v>46752</v>
      </c>
      <c r="G15" s="51">
        <f>IF(OR($G$6="",$G$7="Velg…"),"",EDATE(E15,VLOOKUP(YEAR(E15),INNSTILLINGER!$C$6:$D$14,2,TRUE)))</f>
        <v>46935</v>
      </c>
      <c r="H15" s="52"/>
      <c r="I15" s="10"/>
      <c r="J15" s="73"/>
      <c r="K15" s="40"/>
      <c r="L15" s="30"/>
      <c r="M15" s="41" t="s">
        <v>15</v>
      </c>
    </row>
    <row r="16" spans="1:13" s="41" customFormat="1" ht="36" customHeight="1" x14ac:dyDescent="0.3">
      <c r="A16" s="30"/>
      <c r="B16" s="40"/>
      <c r="C16" s="40"/>
      <c r="D16" s="61">
        <f t="shared" si="2"/>
        <v>5</v>
      </c>
      <c r="E16" s="49">
        <f t="shared" si="0"/>
        <v>46753</v>
      </c>
      <c r="F16" s="50">
        <f t="shared" si="1"/>
        <v>47118</v>
      </c>
      <c r="G16" s="51">
        <f>IF(OR($G$6="",$G$7="Velg…"),"",EDATE(E16,VLOOKUP(YEAR(E16),INNSTILLINGER!$C$6:$D$14,2,TRUE)))</f>
        <v>47300</v>
      </c>
      <c r="H16" s="52"/>
      <c r="I16" s="10"/>
      <c r="J16" s="73"/>
      <c r="K16" s="40"/>
      <c r="L16" s="30"/>
      <c r="M16" s="41" t="s">
        <v>13</v>
      </c>
    </row>
    <row r="17" spans="1:16" ht="18.75" x14ac:dyDescent="0.3">
      <c r="A17" s="30"/>
      <c r="B17" s="35"/>
      <c r="C17" s="35"/>
      <c r="D17" s="62"/>
      <c r="E17" s="35"/>
      <c r="F17" s="35"/>
      <c r="G17" s="35"/>
      <c r="H17" s="35"/>
      <c r="I17" s="10"/>
      <c r="J17" s="68"/>
      <c r="K17" s="35"/>
      <c r="L17" s="30"/>
    </row>
    <row r="18" spans="1:16" ht="18.75" x14ac:dyDescent="0.3">
      <c r="A18" s="30"/>
      <c r="B18" s="35"/>
      <c r="C18" s="35"/>
      <c r="D18" s="62"/>
      <c r="E18" s="35"/>
      <c r="F18" s="35"/>
      <c r="G18" s="35"/>
      <c r="H18" s="35"/>
      <c r="I18" s="10"/>
      <c r="J18" s="69"/>
      <c r="K18" s="35"/>
      <c r="L18" s="30"/>
    </row>
    <row r="19" spans="1:16" ht="36" customHeight="1" x14ac:dyDescent="0.3">
      <c r="A19" s="30"/>
      <c r="B19" s="35"/>
      <c r="C19" s="35"/>
      <c r="D19" s="61">
        <f>D16+1</f>
        <v>6</v>
      </c>
      <c r="E19" s="49">
        <f t="shared" ref="E19:E23" si="3">IF(OR($G$6="",$G$7="Velg…"),"",EDATE($G$6,12*(D19-1)))</f>
        <v>47119</v>
      </c>
      <c r="F19" s="50">
        <f t="shared" ref="F19:F23" si="4">IF(OR($G$6="",$G$7="Velg…"),"",EDATE($G$6,12*(D19))-1)</f>
        <v>47483</v>
      </c>
      <c r="G19" s="51">
        <f>IF(OR($G$6="",$G$7="Velg…"),"",EDATE(E19,VLOOKUP(YEAR(E19),INNSTILLINGER!$C$6:$D$14,2,TRUE)))</f>
        <v>47665</v>
      </c>
      <c r="H19" s="53"/>
      <c r="I19" s="10"/>
      <c r="J19" s="64" t="s">
        <v>12</v>
      </c>
      <c r="K19" s="35"/>
      <c r="L19" s="30"/>
      <c r="M19" s="19"/>
      <c r="N19" s="19"/>
      <c r="O19" s="19"/>
      <c r="P19" s="19"/>
    </row>
    <row r="20" spans="1:16" ht="36" customHeight="1" x14ac:dyDescent="0.3">
      <c r="A20" s="30"/>
      <c r="B20" s="35"/>
      <c r="C20" s="35"/>
      <c r="D20" s="61">
        <f>+D19+1</f>
        <v>7</v>
      </c>
      <c r="E20" s="49">
        <f t="shared" si="3"/>
        <v>47484</v>
      </c>
      <c r="F20" s="50">
        <f t="shared" si="4"/>
        <v>47848</v>
      </c>
      <c r="G20" s="51">
        <f>IF(OR($G$6="",$G$7="Velg…"),"",EDATE(E20,VLOOKUP(YEAR(E20),INNSTILLINGER!$C$6:$D$14,2,TRUE)))</f>
        <v>48030</v>
      </c>
      <c r="H20" s="53"/>
      <c r="I20" s="10"/>
      <c r="J20" s="70" t="s">
        <v>9</v>
      </c>
      <c r="K20" s="35"/>
      <c r="L20" s="30"/>
    </row>
    <row r="21" spans="1:16" ht="36" customHeight="1" x14ac:dyDescent="0.3">
      <c r="A21" s="30"/>
      <c r="B21" s="35"/>
      <c r="C21" s="35"/>
      <c r="D21" s="61">
        <f t="shared" ref="D21:D23" si="5">+D20+1</f>
        <v>8</v>
      </c>
      <c r="E21" s="49">
        <f t="shared" si="3"/>
        <v>47849</v>
      </c>
      <c r="F21" s="50">
        <f t="shared" si="4"/>
        <v>48213</v>
      </c>
      <c r="G21" s="51">
        <f>IF(OR($G$6="",$G$7="Velg…"),"",EDATE(E21,VLOOKUP(YEAR(E21),INNSTILLINGER!$C$6:$D$14,2,TRUE)))</f>
        <v>48396</v>
      </c>
      <c r="H21" s="53"/>
      <c r="I21" s="10"/>
      <c r="J21" s="64"/>
      <c r="K21" s="35"/>
      <c r="L21" s="30"/>
    </row>
    <row r="22" spans="1:16" ht="36" customHeight="1" x14ac:dyDescent="0.3">
      <c r="A22" s="30"/>
      <c r="B22" s="35"/>
      <c r="C22" s="35"/>
      <c r="D22" s="61">
        <f t="shared" si="5"/>
        <v>9</v>
      </c>
      <c r="E22" s="49">
        <f t="shared" si="3"/>
        <v>48214</v>
      </c>
      <c r="F22" s="50">
        <f t="shared" si="4"/>
        <v>48579</v>
      </c>
      <c r="G22" s="51">
        <f>IF(OR($G$6="",$G$7="Velg…"),"",EDATE(E22,VLOOKUP(YEAR(E22),INNSTILLINGER!$C$6:$D$14,2,TRUE)))</f>
        <v>48761</v>
      </c>
      <c r="H22" s="53"/>
      <c r="I22" s="10"/>
      <c r="J22" s="71"/>
      <c r="K22" s="35"/>
      <c r="L22" s="30"/>
    </row>
    <row r="23" spans="1:16" ht="36" customHeight="1" x14ac:dyDescent="0.3">
      <c r="A23" s="30"/>
      <c r="B23" s="35"/>
      <c r="C23" s="35"/>
      <c r="D23" s="61">
        <f t="shared" si="5"/>
        <v>10</v>
      </c>
      <c r="E23" s="49">
        <f t="shared" si="3"/>
        <v>48580</v>
      </c>
      <c r="F23" s="50">
        <f t="shared" si="4"/>
        <v>48944</v>
      </c>
      <c r="G23" s="51">
        <f>IF(OR($G$6="",$G$7="Velg…"),"",EDATE(E23,VLOOKUP(YEAR(E23),INNSTILLINGER!$C$6:$D$14,2,TRUE)))</f>
        <v>49126</v>
      </c>
      <c r="H23" s="53"/>
      <c r="I23" s="10"/>
      <c r="J23" s="71"/>
      <c r="K23" s="35"/>
      <c r="L23" s="30"/>
    </row>
    <row r="24" spans="1:16" ht="18.75" x14ac:dyDescent="0.3">
      <c r="A24" s="30"/>
      <c r="B24" s="35"/>
      <c r="C24" s="35"/>
      <c r="D24" s="62"/>
      <c r="E24" s="35"/>
      <c r="F24" s="35"/>
      <c r="G24" s="35"/>
      <c r="H24" s="35"/>
      <c r="I24" s="10"/>
      <c r="J24" s="14"/>
      <c r="K24" s="35"/>
      <c r="L24" s="30"/>
    </row>
    <row r="25" spans="1:16" ht="18.75" x14ac:dyDescent="0.3">
      <c r="A25" s="30"/>
      <c r="B25" s="35"/>
      <c r="C25" s="35"/>
      <c r="D25" s="62"/>
      <c r="E25" s="35"/>
      <c r="F25" s="35"/>
      <c r="G25" s="35"/>
      <c r="H25" s="35"/>
      <c r="I25" s="10"/>
      <c r="J25" s="69"/>
      <c r="K25" s="35"/>
      <c r="L25" s="30"/>
    </row>
    <row r="26" spans="1:16" ht="36" customHeight="1" x14ac:dyDescent="0.3">
      <c r="A26" s="30"/>
      <c r="B26" s="35"/>
      <c r="C26" s="35"/>
      <c r="D26" s="61">
        <f>D23+1</f>
        <v>11</v>
      </c>
      <c r="E26" s="49">
        <f t="shared" ref="E26:E35" si="6">IF(OR($G$6="",$G$7="Velg…"),"",EDATE($G$6,12*(D26-1)))</f>
        <v>48945</v>
      </c>
      <c r="F26" s="50">
        <f t="shared" ref="F26:F35" si="7">IF(OR($G$6="",$G$7="Velg…"),"",EDATE($G$6,12*(D26))-1)</f>
        <v>49309</v>
      </c>
      <c r="G26" s="51">
        <f>IF(OR($G$6="",$G$7="Velg…"),"",EDATE(E26,VLOOKUP(YEAR(E26),INNSTILLINGER!$C$6:$D$14,2,TRUE)))</f>
        <v>49491</v>
      </c>
      <c r="H26" s="53"/>
      <c r="I26" s="10"/>
      <c r="J26" s="63" t="s">
        <v>8</v>
      </c>
      <c r="K26" s="35"/>
      <c r="L26" s="30"/>
      <c r="M26" s="20"/>
      <c r="N26" s="20"/>
      <c r="O26" s="20"/>
      <c r="P26" s="20"/>
    </row>
    <row r="27" spans="1:16" ht="36" customHeight="1" x14ac:dyDescent="0.3">
      <c r="A27" s="30"/>
      <c r="B27" s="35"/>
      <c r="C27" s="35"/>
      <c r="D27" s="61">
        <f>+D26+1</f>
        <v>12</v>
      </c>
      <c r="E27" s="49">
        <f t="shared" si="6"/>
        <v>49310</v>
      </c>
      <c r="F27" s="50">
        <f t="shared" si="7"/>
        <v>49674</v>
      </c>
      <c r="G27" s="51">
        <f>IF(OR($G$6="",$G$7="Velg…"),"",EDATE(E27,VLOOKUP(YEAR(E27),INNSTILLINGER!$C$6:$D$14,2,TRUE)))</f>
        <v>49857</v>
      </c>
      <c r="H27" s="53"/>
      <c r="I27" s="10"/>
      <c r="J27" s="70" t="s">
        <v>9</v>
      </c>
      <c r="K27" s="35"/>
      <c r="L27" s="30"/>
      <c r="M27" s="20"/>
      <c r="N27" s="20"/>
      <c r="O27" s="20"/>
      <c r="P27" s="20"/>
    </row>
    <row r="28" spans="1:16" ht="36" customHeight="1" x14ac:dyDescent="0.3">
      <c r="A28" s="30"/>
      <c r="B28" s="35"/>
      <c r="C28" s="35"/>
      <c r="D28" s="61">
        <f t="shared" ref="D28:D35" si="8">+D27+1</f>
        <v>13</v>
      </c>
      <c r="E28" s="49">
        <f t="shared" si="6"/>
        <v>49675</v>
      </c>
      <c r="F28" s="50">
        <f t="shared" si="7"/>
        <v>50040</v>
      </c>
      <c r="G28" s="51">
        <f>IF(OR($G$6="",$G$7="Velg…"),"",EDATE(E28,VLOOKUP(YEAR(E28),INNSTILLINGER!$C$6:$D$14,2,TRUE)))</f>
        <v>50222</v>
      </c>
      <c r="H28" s="53"/>
      <c r="I28" s="10"/>
      <c r="J28" s="63"/>
      <c r="K28" s="35"/>
      <c r="L28" s="30"/>
      <c r="M28" s="20"/>
      <c r="N28" s="20"/>
      <c r="O28" s="20"/>
      <c r="P28" s="20"/>
    </row>
    <row r="29" spans="1:16" ht="36" customHeight="1" x14ac:dyDescent="0.3">
      <c r="A29" s="30"/>
      <c r="B29" s="35"/>
      <c r="C29" s="35"/>
      <c r="D29" s="61">
        <f t="shared" si="8"/>
        <v>14</v>
      </c>
      <c r="E29" s="49">
        <f t="shared" si="6"/>
        <v>50041</v>
      </c>
      <c r="F29" s="50">
        <f t="shared" si="7"/>
        <v>50405</v>
      </c>
      <c r="G29" s="51">
        <f>IF(OR($G$6="",$G$7="Velg…"),"",EDATE(E29,VLOOKUP(YEAR(E29),INNSTILLINGER!$C$6:$D$14,2,TRUE)))</f>
        <v>50587</v>
      </c>
      <c r="H29" s="53"/>
      <c r="I29" s="10"/>
      <c r="J29" s="63"/>
      <c r="K29" s="35"/>
      <c r="L29" s="30"/>
      <c r="M29" s="20"/>
      <c r="N29" s="20"/>
      <c r="O29" s="20"/>
      <c r="P29" s="20"/>
    </row>
    <row r="30" spans="1:16" ht="36" customHeight="1" x14ac:dyDescent="0.3">
      <c r="A30" s="30"/>
      <c r="B30" s="35"/>
      <c r="C30" s="35"/>
      <c r="D30" s="61">
        <f t="shared" si="8"/>
        <v>15</v>
      </c>
      <c r="E30" s="49">
        <f t="shared" si="6"/>
        <v>50406</v>
      </c>
      <c r="F30" s="50">
        <f t="shared" si="7"/>
        <v>50770</v>
      </c>
      <c r="G30" s="51">
        <f>IF(OR($G$6="",$G$7="Velg…"),"",EDATE(E30,VLOOKUP(YEAR(E30),INNSTILLINGER!$C$6:$D$14,2,TRUE)))</f>
        <v>50952</v>
      </c>
      <c r="H30" s="53"/>
      <c r="I30" s="10"/>
      <c r="J30" s="63"/>
      <c r="K30" s="35"/>
      <c r="L30" s="30"/>
      <c r="M30" s="20"/>
      <c r="N30" s="20"/>
      <c r="O30" s="20"/>
      <c r="P30" s="20"/>
    </row>
    <row r="31" spans="1:16" ht="36" customHeight="1" x14ac:dyDescent="0.3">
      <c r="A31" s="30"/>
      <c r="B31" s="35"/>
      <c r="C31" s="35"/>
      <c r="D31" s="61">
        <f t="shared" si="8"/>
        <v>16</v>
      </c>
      <c r="E31" s="49">
        <f t="shared" si="6"/>
        <v>50771</v>
      </c>
      <c r="F31" s="50">
        <f t="shared" si="7"/>
        <v>51135</v>
      </c>
      <c r="G31" s="51">
        <f>IF(OR($G$6="",$G$7="Velg…"),"",EDATE(E31,VLOOKUP(YEAR(E31),INNSTILLINGER!$C$6:$D$14,2,TRUE)))</f>
        <v>51318</v>
      </c>
      <c r="H31" s="53"/>
      <c r="I31" s="10"/>
      <c r="J31" s="63"/>
      <c r="K31" s="35"/>
      <c r="L31" s="30"/>
      <c r="M31" s="20"/>
      <c r="N31" s="20"/>
      <c r="O31" s="20"/>
      <c r="P31" s="20"/>
    </row>
    <row r="32" spans="1:16" ht="36" customHeight="1" x14ac:dyDescent="0.3">
      <c r="A32" s="30"/>
      <c r="B32" s="35"/>
      <c r="C32" s="35"/>
      <c r="D32" s="61">
        <f t="shared" si="8"/>
        <v>17</v>
      </c>
      <c r="E32" s="49">
        <f t="shared" si="6"/>
        <v>51136</v>
      </c>
      <c r="F32" s="50">
        <f t="shared" si="7"/>
        <v>51501</v>
      </c>
      <c r="G32" s="51">
        <f>IF(OR($G$6="",$G$7="Velg…"),"",EDATE(E32,VLOOKUP(YEAR(E32),INNSTILLINGER!$C$6:$D$14,2,TRUE)))</f>
        <v>51683</v>
      </c>
      <c r="H32" s="53"/>
      <c r="I32" s="10"/>
      <c r="J32" s="63"/>
      <c r="K32" s="35"/>
      <c r="L32" s="30"/>
      <c r="M32" s="20"/>
      <c r="N32" s="20"/>
      <c r="O32" s="20"/>
      <c r="P32" s="20"/>
    </row>
    <row r="33" spans="1:16" ht="36" customHeight="1" x14ac:dyDescent="0.3">
      <c r="A33" s="30"/>
      <c r="B33" s="35"/>
      <c r="C33" s="35"/>
      <c r="D33" s="61">
        <f t="shared" si="8"/>
        <v>18</v>
      </c>
      <c r="E33" s="49">
        <f t="shared" si="6"/>
        <v>51502</v>
      </c>
      <c r="F33" s="50">
        <f t="shared" si="7"/>
        <v>51866</v>
      </c>
      <c r="G33" s="51">
        <f>IF(OR($G$6="",$G$7="Velg…"),"",EDATE(E33,VLOOKUP(YEAR(E33),INNSTILLINGER!$C$6:$D$14,2,TRUE)))</f>
        <v>52048</v>
      </c>
      <c r="H33" s="53"/>
      <c r="I33" s="10"/>
      <c r="J33" s="63"/>
      <c r="K33" s="35"/>
      <c r="L33" s="30"/>
      <c r="M33" s="20"/>
      <c r="N33" s="20"/>
      <c r="O33" s="20"/>
      <c r="P33" s="20"/>
    </row>
    <row r="34" spans="1:16" ht="36" customHeight="1" x14ac:dyDescent="0.3">
      <c r="A34" s="30"/>
      <c r="B34" s="35"/>
      <c r="C34" s="35"/>
      <c r="D34" s="61">
        <f t="shared" si="8"/>
        <v>19</v>
      </c>
      <c r="E34" s="49">
        <f t="shared" si="6"/>
        <v>51867</v>
      </c>
      <c r="F34" s="50">
        <f t="shared" si="7"/>
        <v>52231</v>
      </c>
      <c r="G34" s="51">
        <f>IF(OR($G$6="",$G$7="Velg…"),"",EDATE(E34,VLOOKUP(YEAR(E34),INNSTILLINGER!$C$6:$D$14,2,TRUE)))</f>
        <v>52413</v>
      </c>
      <c r="H34" s="53"/>
      <c r="I34" s="10"/>
      <c r="J34" s="63"/>
      <c r="K34" s="35"/>
      <c r="L34" s="30"/>
      <c r="M34" s="20"/>
      <c r="N34" s="20"/>
      <c r="O34" s="20"/>
      <c r="P34" s="20"/>
    </row>
    <row r="35" spans="1:16" ht="36" customHeight="1" x14ac:dyDescent="0.3">
      <c r="A35" s="30"/>
      <c r="B35" s="35"/>
      <c r="C35" s="35"/>
      <c r="D35" s="61">
        <f t="shared" si="8"/>
        <v>20</v>
      </c>
      <c r="E35" s="49">
        <f t="shared" si="6"/>
        <v>52232</v>
      </c>
      <c r="F35" s="50">
        <f t="shared" si="7"/>
        <v>52596</v>
      </c>
      <c r="G35" s="51">
        <f>IF(OR($G$6="",$G$7="Velg…"),"",EDATE(E35,VLOOKUP(YEAR(E35),INNSTILLINGER!$C$6:$D$14,2,TRUE)))</f>
        <v>52779</v>
      </c>
      <c r="H35" s="53"/>
      <c r="I35" s="10"/>
      <c r="J35" s="63"/>
      <c r="K35" s="35"/>
      <c r="L35" s="30"/>
      <c r="M35" s="20"/>
      <c r="N35" s="20"/>
      <c r="O35" s="20"/>
      <c r="P35" s="20"/>
    </row>
    <row r="36" spans="1:16" ht="18.75" x14ac:dyDescent="0.3">
      <c r="A36" s="30"/>
      <c r="B36" s="35"/>
      <c r="C36" s="35"/>
      <c r="D36" s="54"/>
      <c r="E36" s="55"/>
      <c r="F36" s="56"/>
      <c r="G36" s="57"/>
      <c r="H36" s="53"/>
      <c r="I36" s="10"/>
      <c r="J36" s="15"/>
      <c r="K36" s="35"/>
      <c r="L36" s="30"/>
      <c r="M36" s="20"/>
      <c r="N36" s="20"/>
      <c r="O36" s="20"/>
      <c r="P36" s="20"/>
    </row>
    <row r="37" spans="1:16" x14ac:dyDescent="0.25">
      <c r="A37" s="30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0"/>
    </row>
    <row r="38" spans="1:16" ht="15" customHeight="1" x14ac:dyDescent="0.25">
      <c r="A38" s="30"/>
      <c r="B38" s="2"/>
      <c r="C38" s="2"/>
      <c r="D38" s="4"/>
      <c r="E38" s="4"/>
      <c r="F38" s="5"/>
      <c r="G38" s="6"/>
      <c r="H38" s="4"/>
      <c r="I38" s="4"/>
      <c r="J38" s="4"/>
      <c r="K38" s="2"/>
      <c r="L38" s="30"/>
    </row>
  </sheetData>
  <sheetProtection algorithmName="SHA-512" hashValue="kxTrAa1ffhtDtBJHSpA9SdJRGWlaznShIorVFqGWg7HE0FDC5MHo+pwS952urnCG7iX8lZEUkdgfyw7XuLyM+A==" saltValue="D2OG9Ml1I7vL6P5aN8aNpw==" spinCount="100000" sheet="1" objects="1" scenarios="1" selectLockedCells="1"/>
  <mergeCells count="3">
    <mergeCell ref="J22:J23"/>
    <mergeCell ref="E11:F11"/>
    <mergeCell ref="J13:J16"/>
  </mergeCells>
  <dataValidations count="1">
    <dataValidation type="list" allowBlank="1" showInputMessage="1" showErrorMessage="1" sqref="G7:G8" xr:uid="{9A224DA7-8A4B-40F6-B96B-132EDF0AAD22}">
      <formula1>"Velg…,Ja,Nei"</formula1>
    </dataValidation>
  </dataValidations>
  <hyperlinks>
    <hyperlink ref="J12" r:id="rId1" location="title_24" display="https://www.imdi.no/tilskudd/digitalisering-av-tilskuddsordninger/opplaring-imdi-tilskudd/ - title_24" xr:uid="{5FD01B03-6B86-488A-8548-0EB536E12D49}"/>
    <hyperlink ref="J20" r:id="rId2" xr:uid="{70AA9A4D-69E3-4FD2-BA7A-E4A1C233D38B}"/>
    <hyperlink ref="J27" r:id="rId3" xr:uid="{BA117511-4E73-4057-9093-D02809BD9A7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B3F9C-D04A-4B96-9520-29BFF1C633F2}">
  <dimension ref="A1:F21"/>
  <sheetViews>
    <sheetView workbookViewId="0">
      <selection activeCell="D7" sqref="D7"/>
    </sheetView>
  </sheetViews>
  <sheetFormatPr baseColWidth="10" defaultColWidth="0" defaultRowHeight="15" zeroHeight="1" x14ac:dyDescent="0.25"/>
  <cols>
    <col min="1" max="1" width="1.42578125" style="18" customWidth="1"/>
    <col min="2" max="2" width="5" style="18" customWidth="1"/>
    <col min="3" max="3" width="19.5703125" style="18" bestFit="1" customWidth="1"/>
    <col min="4" max="4" width="41.42578125" style="18" customWidth="1"/>
    <col min="5" max="5" width="5" style="28" customWidth="1"/>
    <col min="6" max="6" width="1.42578125" style="18" customWidth="1"/>
    <col min="7" max="16384" width="11.42578125" style="9" hidden="1"/>
  </cols>
  <sheetData>
    <row r="1" spans="1:6" x14ac:dyDescent="0.25">
      <c r="A1" s="1"/>
      <c r="B1" s="2"/>
      <c r="C1" s="2"/>
      <c r="D1" s="2"/>
      <c r="E1" s="3"/>
      <c r="F1" s="1"/>
    </row>
    <row r="2" spans="1:6" ht="46.5" x14ac:dyDescent="0.25">
      <c r="A2" s="21"/>
      <c r="B2" s="7"/>
      <c r="C2" s="7" t="s">
        <v>3</v>
      </c>
      <c r="D2" s="7"/>
      <c r="E2" s="23"/>
      <c r="F2" s="21"/>
    </row>
    <row r="3" spans="1:6" x14ac:dyDescent="0.25">
      <c r="A3" s="1"/>
      <c r="B3" s="2"/>
      <c r="C3" s="2"/>
      <c r="D3" s="2"/>
      <c r="E3" s="3"/>
      <c r="F3" s="1"/>
    </row>
    <row r="4" spans="1:6" x14ac:dyDescent="0.25">
      <c r="A4" s="1"/>
      <c r="B4" s="8"/>
      <c r="C4" s="8"/>
      <c r="D4" s="8"/>
      <c r="E4" s="8"/>
      <c r="F4" s="1"/>
    </row>
    <row r="5" spans="1:6" ht="18.75" x14ac:dyDescent="0.3">
      <c r="A5" s="1"/>
      <c r="B5" s="8"/>
      <c r="C5" s="29" t="s">
        <v>4</v>
      </c>
      <c r="D5" s="29" t="s">
        <v>5</v>
      </c>
      <c r="E5" s="8"/>
      <c r="F5" s="1"/>
    </row>
    <row r="6" spans="1:6" x14ac:dyDescent="0.25">
      <c r="A6" s="1"/>
      <c r="B6" s="8"/>
      <c r="C6" s="13">
        <v>1900</v>
      </c>
      <c r="D6" s="13">
        <v>13</v>
      </c>
      <c r="E6" s="8"/>
      <c r="F6" s="1"/>
    </row>
    <row r="7" spans="1:6" x14ac:dyDescent="0.25">
      <c r="A7" s="1"/>
      <c r="B7" s="8"/>
      <c r="C7" s="13">
        <v>2022</v>
      </c>
      <c r="D7" s="13">
        <v>14</v>
      </c>
      <c r="E7" s="8"/>
      <c r="F7" s="1"/>
    </row>
    <row r="8" spans="1:6" x14ac:dyDescent="0.25">
      <c r="A8" s="1"/>
      <c r="B8" s="8"/>
      <c r="C8" s="13">
        <v>2025</v>
      </c>
      <c r="D8" s="13">
        <v>18</v>
      </c>
      <c r="E8" s="8"/>
      <c r="F8" s="1"/>
    </row>
    <row r="9" spans="1:6" x14ac:dyDescent="0.25">
      <c r="A9" s="1"/>
      <c r="B9" s="8"/>
      <c r="C9" s="13"/>
      <c r="D9" s="13"/>
      <c r="E9" s="8"/>
      <c r="F9" s="1"/>
    </row>
    <row r="10" spans="1:6" x14ac:dyDescent="0.25">
      <c r="A10" s="1"/>
      <c r="B10" s="8"/>
      <c r="C10" s="13"/>
      <c r="D10" s="13"/>
      <c r="E10" s="8"/>
      <c r="F10" s="1"/>
    </row>
    <row r="11" spans="1:6" x14ac:dyDescent="0.25">
      <c r="A11" s="1"/>
      <c r="B11" s="8"/>
      <c r="C11" s="13"/>
      <c r="D11" s="13"/>
      <c r="E11" s="8"/>
      <c r="F11" s="1"/>
    </row>
    <row r="12" spans="1:6" x14ac:dyDescent="0.25">
      <c r="A12" s="1"/>
      <c r="B12" s="8"/>
      <c r="C12" s="13"/>
      <c r="D12" s="13"/>
      <c r="E12" s="8"/>
      <c r="F12" s="1"/>
    </row>
    <row r="13" spans="1:6" ht="18.75" x14ac:dyDescent="0.25">
      <c r="A13" s="12"/>
      <c r="B13" s="8"/>
      <c r="C13" s="13"/>
      <c r="D13" s="13"/>
      <c r="E13" s="8"/>
      <c r="F13" s="12"/>
    </row>
    <row r="14" spans="1:6" x14ac:dyDescent="0.25">
      <c r="A14" s="1"/>
      <c r="B14" s="8"/>
      <c r="C14" s="13"/>
      <c r="D14" s="13"/>
      <c r="E14" s="8"/>
      <c r="F14" s="1"/>
    </row>
    <row r="15" spans="1:6" x14ac:dyDescent="0.25">
      <c r="A15" s="1"/>
      <c r="B15" s="8"/>
      <c r="C15" s="8"/>
      <c r="D15" s="8"/>
      <c r="E15" s="8"/>
      <c r="F15" s="1"/>
    </row>
    <row r="16" spans="1:6" x14ac:dyDescent="0.25">
      <c r="A16" s="1"/>
      <c r="B16" s="8"/>
      <c r="C16" s="8"/>
      <c r="D16" s="8"/>
      <c r="E16" s="8"/>
      <c r="F16" s="1"/>
    </row>
    <row r="17" spans="1:6" x14ac:dyDescent="0.25">
      <c r="A17" s="1"/>
      <c r="B17" s="8"/>
      <c r="C17" s="8"/>
      <c r="D17" s="8"/>
      <c r="E17" s="8"/>
      <c r="F17" s="1"/>
    </row>
    <row r="18" spans="1:6" x14ac:dyDescent="0.25">
      <c r="A18" s="1"/>
      <c r="B18" s="8"/>
      <c r="C18" s="8"/>
      <c r="D18" s="8"/>
      <c r="E18" s="8"/>
      <c r="F18" s="1"/>
    </row>
    <row r="19" spans="1:6" x14ac:dyDescent="0.25">
      <c r="A19" s="1"/>
      <c r="B19" s="8"/>
      <c r="C19" s="8"/>
      <c r="D19" s="8"/>
      <c r="E19" s="8"/>
      <c r="F19" s="1"/>
    </row>
    <row r="20" spans="1:6" x14ac:dyDescent="0.25">
      <c r="A20" s="1"/>
      <c r="B20" s="8"/>
      <c r="C20" s="8"/>
      <c r="D20" s="8"/>
      <c r="E20" s="8"/>
      <c r="F20" s="1"/>
    </row>
    <row r="21" spans="1:6" x14ac:dyDescent="0.25">
      <c r="A21" s="1"/>
      <c r="B21" s="16"/>
      <c r="C21" s="16"/>
      <c r="D21" s="16"/>
      <c r="E21" s="17"/>
      <c r="F21" s="1"/>
    </row>
  </sheetData>
  <sheetProtection algorithmName="SHA-512" hashValue="GcVg7k2myvM9Lcvah445H2JzdzmuofHY/iV5rBUH/OtkO6GMQbw5PzpwN4VMSVAc5SPRWFoZAwoBnF3JuEu7oQ==" saltValue="hWr/uConnWCVoq4WuM0HR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5c859c16646455f964b4972598052bc xmlns="c7597926-a812-4ee7-a13b-320962d63a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Tilskudd</TermName>
          <TermId xmlns="http://schemas.microsoft.com/office/infopath/2007/PartnerControls">f58e6203-f7c4-4e7f-8352-d9dc047e4893</TermId>
        </TermInfo>
      </Terms>
    </k5c859c16646455f964b4972598052bc>
    <TaxCatchAll xmlns="c7597926-a812-4ee7-a13b-320962d63a84">
      <Value>1</Value>
    </TaxCatchAll>
    <cfa1b03326bb4579bc4688365bca5b1a xmlns="c7597926-a812-4ee7-a13b-320962d63a84">
      <Terms xmlns="http://schemas.microsoft.com/office/infopath/2007/PartnerControls"/>
    </cfa1b03326bb4579bc4688365bca5b1a>
    <Kategori xmlns="8f518240-5ef8-49a2-b90b-6951a90012b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F49BDC746C4C418067610B745AD0CD" ma:contentTypeVersion="20" ma:contentTypeDescription="Opprett et nytt dokument." ma:contentTypeScope="" ma:versionID="c46ba890c5f0525de3cfd5a58046c02a">
  <xsd:schema xmlns:xsd="http://www.w3.org/2001/XMLSchema" xmlns:xs="http://www.w3.org/2001/XMLSchema" xmlns:p="http://schemas.microsoft.com/office/2006/metadata/properties" xmlns:ns2="c7597926-a812-4ee7-a13b-320962d63a84" xmlns:ns3="8f518240-5ef8-49a2-b90b-6951a90012b0" targetNamespace="http://schemas.microsoft.com/office/2006/metadata/properties" ma:root="true" ma:fieldsID="f3abe8b11e18ae478c2946ba4ca1b856" ns2:_="" ns3:_="">
    <xsd:import namespace="c7597926-a812-4ee7-a13b-320962d63a84"/>
    <xsd:import namespace="8f518240-5ef8-49a2-b90b-6951a90012b0"/>
    <xsd:element name="properties">
      <xsd:complexType>
        <xsd:sequence>
          <xsd:element name="documentManagement">
            <xsd:complexType>
              <xsd:all>
                <xsd:element ref="ns2:k5c859c16646455f964b4972598052bc" minOccurs="0"/>
                <xsd:element ref="ns2:TaxCatchAll" minOccurs="0"/>
                <xsd:element ref="ns2:cfa1b03326bb4579bc4688365bca5b1a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Kategori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97926-a812-4ee7-a13b-320962d63a84" elementFormDefault="qualified">
    <xsd:import namespace="http://schemas.microsoft.com/office/2006/documentManagement/types"/>
    <xsd:import namespace="http://schemas.microsoft.com/office/infopath/2007/PartnerControls"/>
    <xsd:element name="k5c859c16646455f964b4972598052bc" ma:index="8" nillable="true" ma:taxonomy="true" ma:internalName="k5c859c16646455f964b4972598052bc" ma:taxonomyFieldName="Imdi_Hovedtema" ma:displayName="Hovedtema" ma:default="1;#Tilskudd|f58e6203-f7c4-4e7f-8352-d9dc047e4893" ma:fieldId="{45c859c1-6646-455f-964b-4972598052bc}" ma:sspId="ecaa4f8c-f6fd-428c-ac8d-6534732d151d" ma:termSetId="c082be91-6f98-45f6-9e06-68a504b184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e1d5595a-5a69-477a-90c5-c3b2d66fda59}" ma:internalName="TaxCatchAll" ma:showField="CatchAllData" ma:web="c7597926-a812-4ee7-a13b-320962d63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a1b03326bb4579bc4688365bca5b1a" ma:index="11" nillable="true" ma:taxonomy="true" ma:internalName="cfa1b03326bb4579bc4688365bca5b1a" ma:taxonomyFieldName="Imdi_Dokumenttype" ma:displayName="Dokumenttype" ma:default="" ma:fieldId="{cfa1b033-26bb-4579-bc46-88365bca5b1a}" ma:sspId="ecaa4f8c-f6fd-428c-ac8d-6534732d151d" ma:termSetId="7c17226c-02ff-441e-b4ff-b9697f01242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18240-5ef8-49a2-b90b-6951a9001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Kategori" ma:index="17" nillable="true" ma:displayName="Kategori" ma:format="Dropdown" ma:internalName="Kategori">
      <xsd:simpleType>
        <xsd:restriction base="dms:Choice">
          <xsd:enumeration value="Forbedringsaktiviteter"/>
          <xsd:enumeration value="Opplæring"/>
          <xsd:enumeration value="Tavlemøter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C54F58-4DE3-4BC9-8C42-1E1A6AC873A6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8f518240-5ef8-49a2-b90b-6951a90012b0"/>
    <ds:schemaRef ds:uri="http://schemas.microsoft.com/office/infopath/2007/PartnerControls"/>
    <ds:schemaRef ds:uri="c7597926-a812-4ee7-a13b-320962d63a8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B7A996-673C-48CA-9A20-EF03446F25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929CDF-96BC-4DD9-ABE5-EF7AAFA50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97926-a812-4ee7-a13b-320962d63a84"/>
    <ds:schemaRef ds:uri="8f518240-5ef8-49a2-b90b-6951a90012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FINN FRISTEN</vt:lpstr>
      <vt:lpstr>INNSTILLINGER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Caryll Nordli</dc:creator>
  <cp:keywords/>
  <dc:description/>
  <cp:lastModifiedBy>Leiv-Rune Gully</cp:lastModifiedBy>
  <cp:revision/>
  <dcterms:created xsi:type="dcterms:W3CDTF">2025-01-22T09:09:46Z</dcterms:created>
  <dcterms:modified xsi:type="dcterms:W3CDTF">2025-02-04T11:32:20Z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0x010100F2F49BDC746C4C418067610B745AD0CD</vt:lpwstr>
  </property>
  <property fmtid="{D5CDD505-2E9C-101B-9397-08002B2CF9AE}" pid="3" name="Imdi_Dokumenttype">
    <vt:lpwstr/>
  </property>
  <property fmtid="{D5CDD505-2E9C-101B-9397-08002B2CF9AE}" pid="4" name="Imdi_Hovedtema">
    <vt:lpwstr>1;#Tilskudd|f58e6203-f7c4-4e7f-8352-d9dc047e4893</vt:lpwstr>
  </property>
</Properties>
</file>